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435" windowHeight="90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11" i="1"/>
  <c r="D4"/>
  <c r="F12" s="1"/>
  <c r="C12" l="1"/>
  <c r="O12"/>
  <c r="G12"/>
  <c r="B10"/>
  <c r="K12"/>
  <c r="P12"/>
  <c r="L12"/>
  <c r="H12"/>
  <c r="D12"/>
  <c r="M12"/>
  <c r="I12"/>
  <c r="E12"/>
  <c r="B12"/>
  <c r="N12"/>
  <c r="J12"/>
  <c r="C10" l="1"/>
  <c r="C11"/>
  <c r="C14" s="1"/>
  <c r="C16" s="1"/>
  <c r="B14"/>
  <c r="B16" s="1"/>
  <c r="D11" l="1"/>
  <c r="D14" s="1"/>
  <c r="D16" s="1"/>
  <c r="D10"/>
  <c r="E10" l="1"/>
  <c r="E11"/>
  <c r="E14" s="1"/>
  <c r="E16" s="1"/>
  <c r="F10" l="1"/>
  <c r="F11"/>
  <c r="F14" s="1"/>
  <c r="F16" s="1"/>
  <c r="G10" l="1"/>
  <c r="G11"/>
  <c r="G14" s="1"/>
  <c r="G16" s="1"/>
  <c r="H11" l="1"/>
  <c r="H14" s="1"/>
  <c r="H16" s="1"/>
  <c r="H10"/>
  <c r="I11" l="1"/>
  <c r="I14" s="1"/>
  <c r="I16" s="1"/>
  <c r="I10"/>
  <c r="J11" l="1"/>
  <c r="J14" s="1"/>
  <c r="J16" s="1"/>
  <c r="J10"/>
  <c r="K11" l="1"/>
  <c r="K14" s="1"/>
  <c r="K16" s="1"/>
  <c r="K10"/>
  <c r="L11" l="1"/>
  <c r="L14" s="1"/>
  <c r="L16" s="1"/>
  <c r="L10"/>
  <c r="M11" l="1"/>
  <c r="M14" s="1"/>
  <c r="M16" s="1"/>
  <c r="M10"/>
  <c r="N11" l="1"/>
  <c r="N14" s="1"/>
  <c r="N16" s="1"/>
  <c r="N10"/>
  <c r="O11" l="1"/>
  <c r="O14" s="1"/>
  <c r="O16" s="1"/>
  <c r="O10"/>
  <c r="P11" l="1"/>
  <c r="P14" s="1"/>
  <c r="P16" s="1"/>
  <c r="P10"/>
</calcChain>
</file>

<file path=xl/sharedStrings.xml><?xml version="1.0" encoding="utf-8"?>
<sst xmlns="http://schemas.openxmlformats.org/spreadsheetml/2006/main" count="13" uniqueCount="11">
  <si>
    <t>Investeringskalkyl</t>
  </si>
  <si>
    <t>Lån</t>
  </si>
  <si>
    <t>År</t>
  </si>
  <si>
    <t>Avbetalning</t>
  </si>
  <si>
    <t>Restskuld</t>
  </si>
  <si>
    <t>Ränta</t>
  </si>
  <si>
    <t>Årlig kostnad</t>
  </si>
  <si>
    <t>Per hushåll</t>
  </si>
  <si>
    <t>Antal hushåll</t>
  </si>
  <si>
    <t>år</t>
  </si>
  <si>
    <t>st</t>
  </si>
</sst>
</file>

<file path=xl/styles.xml><?xml version="1.0" encoding="utf-8"?>
<styleSheet xmlns="http://schemas.openxmlformats.org/spreadsheetml/2006/main">
  <numFmts count="2">
    <numFmt numFmtId="44" formatCode="_-* #,##0.00\ &quot;kr&quot;_-;\-* #,##0.00\ &quot;kr&quot;_-;_-* &quot;-&quot;??\ &quot;kr&quot;_-;_-@_-"/>
    <numFmt numFmtId="165" formatCode="_-* #,##0\ &quot;kr&quot;_-;\-* #,##0\ &quot;kr&quot;_-;_-* &quot;-&quot;??\ &quot;kr&quot;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1">
    <xf numFmtId="0" fontId="0" fillId="0" borderId="0" xfId="0"/>
    <xf numFmtId="165" fontId="0" fillId="0" borderId="0" xfId="1" applyNumberFormat="1" applyFont="1"/>
    <xf numFmtId="1" fontId="0" fillId="0" borderId="0" xfId="0" applyNumberFormat="1"/>
    <xf numFmtId="9" fontId="0" fillId="0" borderId="0" xfId="2" applyFont="1"/>
    <xf numFmtId="165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" fontId="4" fillId="0" borderId="0" xfId="0" applyNumberFormat="1" applyFont="1"/>
    <xf numFmtId="165" fontId="1" fillId="5" borderId="8" xfId="6" applyNumberFormat="1" applyBorder="1"/>
    <xf numFmtId="165" fontId="1" fillId="5" borderId="9" xfId="6" applyNumberFormat="1" applyBorder="1"/>
    <xf numFmtId="165" fontId="1" fillId="5" borderId="10" xfId="6" applyNumberFormat="1" applyBorder="1"/>
    <xf numFmtId="165" fontId="1" fillId="5" borderId="3" xfId="6" applyNumberFormat="1" applyBorder="1"/>
    <xf numFmtId="165" fontId="1" fillId="5" borderId="2" xfId="6" applyNumberFormat="1" applyBorder="1"/>
    <xf numFmtId="165" fontId="1" fillId="5" borderId="4" xfId="6" applyNumberFormat="1" applyBorder="1"/>
    <xf numFmtId="0" fontId="1" fillId="5" borderId="5" xfId="6" applyBorder="1"/>
    <xf numFmtId="165" fontId="1" fillId="5" borderId="6" xfId="6" applyNumberFormat="1" applyBorder="1"/>
    <xf numFmtId="165" fontId="1" fillId="5" borderId="7" xfId="6" applyNumberFormat="1" applyBorder="1"/>
    <xf numFmtId="0" fontId="1" fillId="4" borderId="11" xfId="5" applyBorder="1" applyAlignment="1">
      <alignment horizontal="center"/>
    </xf>
    <xf numFmtId="0" fontId="1" fillId="4" borderId="12" xfId="5" applyBorder="1" applyAlignment="1">
      <alignment horizontal="center"/>
    </xf>
    <xf numFmtId="0" fontId="1" fillId="4" borderId="13" xfId="5" applyBorder="1" applyAlignment="1">
      <alignment horizontal="center"/>
    </xf>
    <xf numFmtId="165" fontId="1" fillId="4" borderId="3" xfId="5" applyNumberFormat="1" applyBorder="1"/>
    <xf numFmtId="165" fontId="1" fillId="4" borderId="2" xfId="5" applyNumberFormat="1" applyBorder="1"/>
    <xf numFmtId="165" fontId="1" fillId="4" borderId="4" xfId="5" applyNumberFormat="1" applyBorder="1"/>
    <xf numFmtId="0" fontId="1" fillId="4" borderId="3" xfId="5" applyBorder="1"/>
    <xf numFmtId="0" fontId="1" fillId="4" borderId="2" xfId="5" applyBorder="1"/>
    <xf numFmtId="0" fontId="1" fillId="4" borderId="4" xfId="5" applyBorder="1"/>
    <xf numFmtId="0" fontId="2" fillId="2" borderId="1" xfId="3"/>
    <xf numFmtId="0" fontId="3" fillId="3" borderId="1" xfId="4"/>
    <xf numFmtId="165" fontId="2" fillId="2" borderId="1" xfId="3" applyNumberFormat="1"/>
    <xf numFmtId="0" fontId="2" fillId="2" borderId="1" xfId="3" applyNumberFormat="1"/>
    <xf numFmtId="9" fontId="2" fillId="2" borderId="1" xfId="3" applyNumberFormat="1"/>
  </cellXfs>
  <cellStyles count="7">
    <cellStyle name="20% - Dekorfärg1" xfId="5" builtinId="30"/>
    <cellStyle name="20% - Dekorfärg3" xfId="6" builtinId="38"/>
    <cellStyle name="Beräkning" xfId="4" builtinId="22"/>
    <cellStyle name="Indata" xfId="3" builtinId="20"/>
    <cellStyle name="Normal" xfId="0" builtinId="0"/>
    <cellStyle name="Procent" xfId="2" builtinId="5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"/>
  <sheetViews>
    <sheetView tabSelected="1" workbookViewId="0">
      <selection activeCell="C24" sqref="C24"/>
    </sheetView>
  </sheetViews>
  <sheetFormatPr defaultRowHeight="15"/>
  <cols>
    <col min="1" max="1" width="14.140625" bestFit="1" customWidth="1"/>
    <col min="2" max="2" width="12.42578125" bestFit="1" customWidth="1"/>
    <col min="3" max="14" width="11" bestFit="1" customWidth="1"/>
    <col min="15" max="16" width="10" bestFit="1" customWidth="1"/>
  </cols>
  <sheetData>
    <row r="2" spans="1:21" ht="23.25">
      <c r="A2" s="6" t="s">
        <v>0</v>
      </c>
      <c r="B2" s="6"/>
    </row>
    <row r="4" spans="1:21">
      <c r="A4" s="27" t="s">
        <v>1</v>
      </c>
      <c r="B4" s="28">
        <v>1100000</v>
      </c>
      <c r="C4" s="26"/>
      <c r="D4" s="7">
        <f>B4/B6</f>
        <v>73333.333333333328</v>
      </c>
    </row>
    <row r="5" spans="1:21">
      <c r="A5" s="27" t="s">
        <v>8</v>
      </c>
      <c r="B5" s="29">
        <v>78</v>
      </c>
      <c r="C5" s="26" t="s">
        <v>10</v>
      </c>
      <c r="D5" s="2"/>
    </row>
    <row r="6" spans="1:21">
      <c r="A6" s="27" t="s">
        <v>3</v>
      </c>
      <c r="B6" s="26">
        <v>15</v>
      </c>
      <c r="C6" s="26" t="s">
        <v>9</v>
      </c>
    </row>
    <row r="7" spans="1:21">
      <c r="A7" s="27" t="s">
        <v>5</v>
      </c>
      <c r="B7" s="30">
        <v>0.05</v>
      </c>
      <c r="C7" s="26"/>
    </row>
    <row r="8" spans="1:21" ht="15.75" thickBot="1">
      <c r="B8" s="3"/>
    </row>
    <row r="9" spans="1:21" s="5" customFormat="1" ht="15.75" thickBot="1">
      <c r="A9" s="17" t="s">
        <v>2</v>
      </c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9">
        <v>15</v>
      </c>
    </row>
    <row r="10" spans="1:21" s="1" customFormat="1">
      <c r="A10" s="8" t="s">
        <v>4</v>
      </c>
      <c r="B10" s="9">
        <f>B4-$D$4</f>
        <v>1026666.6666666666</v>
      </c>
      <c r="C10" s="9">
        <f>B10-$D$4</f>
        <v>953333.33333333326</v>
      </c>
      <c r="D10" s="9">
        <f t="shared" ref="D10:P10" si="0">C10-$D$4</f>
        <v>879999.99999999988</v>
      </c>
      <c r="E10" s="9">
        <f t="shared" si="0"/>
        <v>806666.66666666651</v>
      </c>
      <c r="F10" s="9">
        <f t="shared" si="0"/>
        <v>733333.33333333314</v>
      </c>
      <c r="G10" s="9">
        <f t="shared" si="0"/>
        <v>659999.99999999977</v>
      </c>
      <c r="H10" s="9">
        <f t="shared" si="0"/>
        <v>586666.6666666664</v>
      </c>
      <c r="I10" s="9">
        <f t="shared" si="0"/>
        <v>513333.33333333308</v>
      </c>
      <c r="J10" s="9">
        <f t="shared" si="0"/>
        <v>439999.99999999977</v>
      </c>
      <c r="K10" s="9">
        <f t="shared" si="0"/>
        <v>366666.66666666645</v>
      </c>
      <c r="L10" s="9">
        <f t="shared" si="0"/>
        <v>293333.33333333314</v>
      </c>
      <c r="M10" s="9">
        <f t="shared" si="0"/>
        <v>219999.99999999983</v>
      </c>
      <c r="N10" s="9">
        <f t="shared" si="0"/>
        <v>146666.66666666651</v>
      </c>
      <c r="O10" s="9">
        <f t="shared" si="0"/>
        <v>73333.333333333183</v>
      </c>
      <c r="P10" s="10">
        <f t="shared" si="0"/>
        <v>-1.4551915228366852E-10</v>
      </c>
    </row>
    <row r="11" spans="1:21" s="1" customFormat="1">
      <c r="A11" s="20" t="s">
        <v>5</v>
      </c>
      <c r="B11" s="21">
        <f>B4*$B$7</f>
        <v>55000</v>
      </c>
      <c r="C11" s="21">
        <f>B10*$B$7</f>
        <v>51333.333333333336</v>
      </c>
      <c r="D11" s="21">
        <f t="shared" ref="D11:P11" si="1">C10*$B$7</f>
        <v>47666.666666666664</v>
      </c>
      <c r="E11" s="21">
        <f t="shared" si="1"/>
        <v>44000</v>
      </c>
      <c r="F11" s="21">
        <f t="shared" si="1"/>
        <v>40333.333333333328</v>
      </c>
      <c r="G11" s="21">
        <f t="shared" si="1"/>
        <v>36666.666666666657</v>
      </c>
      <c r="H11" s="21">
        <f t="shared" si="1"/>
        <v>32999.999999999993</v>
      </c>
      <c r="I11" s="21">
        <f t="shared" si="1"/>
        <v>29333.333333333321</v>
      </c>
      <c r="J11" s="21">
        <f t="shared" si="1"/>
        <v>25666.666666666657</v>
      </c>
      <c r="K11" s="21">
        <f t="shared" si="1"/>
        <v>21999.999999999989</v>
      </c>
      <c r="L11" s="21">
        <f t="shared" si="1"/>
        <v>18333.333333333325</v>
      </c>
      <c r="M11" s="21">
        <f t="shared" si="1"/>
        <v>14666.666666666657</v>
      </c>
      <c r="N11" s="21">
        <f t="shared" si="1"/>
        <v>10999.999999999993</v>
      </c>
      <c r="O11" s="21">
        <f t="shared" si="1"/>
        <v>7333.3333333333258</v>
      </c>
      <c r="P11" s="22">
        <f t="shared" si="1"/>
        <v>3666.6666666666592</v>
      </c>
    </row>
    <row r="12" spans="1:21" s="1" customFormat="1">
      <c r="A12" s="11" t="s">
        <v>3</v>
      </c>
      <c r="B12" s="12">
        <f>$D$4</f>
        <v>73333.333333333328</v>
      </c>
      <c r="C12" s="12">
        <f t="shared" ref="C12:P12" si="2">$D$4</f>
        <v>73333.333333333328</v>
      </c>
      <c r="D12" s="12">
        <f t="shared" si="2"/>
        <v>73333.333333333328</v>
      </c>
      <c r="E12" s="12">
        <f t="shared" si="2"/>
        <v>73333.333333333328</v>
      </c>
      <c r="F12" s="12">
        <f t="shared" si="2"/>
        <v>73333.333333333328</v>
      </c>
      <c r="G12" s="12">
        <f t="shared" si="2"/>
        <v>73333.333333333328</v>
      </c>
      <c r="H12" s="12">
        <f t="shared" si="2"/>
        <v>73333.333333333328</v>
      </c>
      <c r="I12" s="12">
        <f t="shared" si="2"/>
        <v>73333.333333333328</v>
      </c>
      <c r="J12" s="12">
        <f t="shared" si="2"/>
        <v>73333.333333333328</v>
      </c>
      <c r="K12" s="12">
        <f t="shared" si="2"/>
        <v>73333.333333333328</v>
      </c>
      <c r="L12" s="12">
        <f t="shared" si="2"/>
        <v>73333.333333333328</v>
      </c>
      <c r="M12" s="12">
        <f t="shared" si="2"/>
        <v>73333.333333333328</v>
      </c>
      <c r="N12" s="12">
        <f t="shared" si="2"/>
        <v>73333.333333333328</v>
      </c>
      <c r="O12" s="12">
        <f t="shared" si="2"/>
        <v>73333.333333333328</v>
      </c>
      <c r="P12" s="13">
        <f t="shared" si="2"/>
        <v>73333.333333333328</v>
      </c>
    </row>
    <row r="13" spans="1:2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21" s="1" customFormat="1">
      <c r="A14" s="11" t="s">
        <v>6</v>
      </c>
      <c r="B14" s="12">
        <f>B11+B12</f>
        <v>128333.33333333333</v>
      </c>
      <c r="C14" s="12">
        <f t="shared" ref="C14:P14" si="3">C11+C12</f>
        <v>124666.66666666666</v>
      </c>
      <c r="D14" s="12">
        <f t="shared" si="3"/>
        <v>121000</v>
      </c>
      <c r="E14" s="12">
        <f t="shared" si="3"/>
        <v>117333.33333333333</v>
      </c>
      <c r="F14" s="12">
        <f t="shared" si="3"/>
        <v>113666.66666666666</v>
      </c>
      <c r="G14" s="12">
        <f t="shared" si="3"/>
        <v>109999.99999999999</v>
      </c>
      <c r="H14" s="12">
        <f t="shared" si="3"/>
        <v>106333.33333333331</v>
      </c>
      <c r="I14" s="12">
        <f t="shared" si="3"/>
        <v>102666.66666666666</v>
      </c>
      <c r="J14" s="12">
        <f t="shared" si="3"/>
        <v>98999.999999999985</v>
      </c>
      <c r="K14" s="12">
        <f t="shared" si="3"/>
        <v>95333.333333333314</v>
      </c>
      <c r="L14" s="12">
        <f t="shared" si="3"/>
        <v>91666.666666666657</v>
      </c>
      <c r="M14" s="12">
        <f t="shared" si="3"/>
        <v>87999.999999999985</v>
      </c>
      <c r="N14" s="12">
        <f t="shared" si="3"/>
        <v>84333.333333333314</v>
      </c>
      <c r="O14" s="12">
        <f t="shared" si="3"/>
        <v>80666.666666666657</v>
      </c>
      <c r="P14" s="13">
        <f t="shared" si="3"/>
        <v>76999.999999999985</v>
      </c>
    </row>
    <row r="15" spans="1:2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21" ht="15.75" thickBot="1">
      <c r="A16" s="14" t="s">
        <v>7</v>
      </c>
      <c r="B16" s="15">
        <f>B14/$B$5</f>
        <v>1645.2991452991453</v>
      </c>
      <c r="C16" s="15">
        <f t="shared" ref="C16:P16" si="4">C14/$B$5</f>
        <v>1598.2905982905982</v>
      </c>
      <c r="D16" s="15">
        <f t="shared" si="4"/>
        <v>1551.2820512820513</v>
      </c>
      <c r="E16" s="15">
        <f t="shared" si="4"/>
        <v>1504.2735042735042</v>
      </c>
      <c r="F16" s="15">
        <f t="shared" si="4"/>
        <v>1457.264957264957</v>
      </c>
      <c r="G16" s="15">
        <f t="shared" si="4"/>
        <v>1410.2564102564102</v>
      </c>
      <c r="H16" s="15">
        <f t="shared" si="4"/>
        <v>1363.2478632478631</v>
      </c>
      <c r="I16" s="15">
        <f t="shared" si="4"/>
        <v>1316.2393162393162</v>
      </c>
      <c r="J16" s="15">
        <f t="shared" si="4"/>
        <v>1269.2307692307691</v>
      </c>
      <c r="K16" s="15">
        <f t="shared" si="4"/>
        <v>1222.2222222222219</v>
      </c>
      <c r="L16" s="15">
        <f t="shared" si="4"/>
        <v>1175.2136752136751</v>
      </c>
      <c r="M16" s="15">
        <f t="shared" si="4"/>
        <v>1128.2051282051279</v>
      </c>
      <c r="N16" s="15">
        <f t="shared" si="4"/>
        <v>1081.1965811965808</v>
      </c>
      <c r="O16" s="15">
        <f t="shared" si="4"/>
        <v>1034.188034188034</v>
      </c>
      <c r="P16" s="16">
        <f t="shared" si="4"/>
        <v>987.17948717948696</v>
      </c>
      <c r="Q16" s="4"/>
      <c r="R16" s="4"/>
      <c r="S16" s="4"/>
      <c r="T16" s="4"/>
      <c r="U16" s="4"/>
    </row>
    <row r="19" spans="2:2">
      <c r="B19" s="4"/>
    </row>
    <row r="20" spans="2:2">
      <c r="B20" s="4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Sundblad</dc:creator>
  <cp:lastModifiedBy>Fredrik Sundblad</cp:lastModifiedBy>
  <dcterms:created xsi:type="dcterms:W3CDTF">2011-09-08T15:19:54Z</dcterms:created>
  <dcterms:modified xsi:type="dcterms:W3CDTF">2011-09-08T15:38:13Z</dcterms:modified>
</cp:coreProperties>
</file>